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29040" windowHeight="17640" activeTab="0"/>
  </bookViews>
  <sheets>
    <sheet name="Results-DistributionPreferentia" sheetId="1" r:id="rId1"/>
  </sheets>
  <definedNames/>
  <calcPr fullCalcOnLoad="1"/>
</workbook>
</file>

<file path=xl/sharedStrings.xml><?xml version="1.0" encoding="utf-8"?>
<sst xmlns="http://schemas.openxmlformats.org/spreadsheetml/2006/main" count="34" uniqueCount="29">
  <si>
    <t>Candidates Names (in ballot paper order)</t>
  </si>
  <si>
    <t>Progressive Total</t>
  </si>
  <si>
    <t>FINAL TOTAL</t>
  </si>
  <si>
    <t>State Election 2022</t>
  </si>
  <si>
    <t>Brunswick District</t>
  </si>
  <si>
    <t>LAMARCHE-BEAUCHESNE, Rachel</t>
  </si>
  <si>
    <t>TOTAL</t>
  </si>
  <si>
    <t>Total first preference votes recorded for each candidate</t>
  </si>
  <si>
    <t>Transfer of 153 ballot papers of TAYLOR, Kenneth Charles (1st excluded candidate)</t>
  </si>
  <si>
    <t>Transfer of 766 ballot papers of LAMARCHE-BEAUCHESNE, Rachel (3rd excluded candidate)</t>
  </si>
  <si>
    <t>Name of Elected Candidate: READ, Tim</t>
  </si>
  <si>
    <t>HELOU, 
Anthony</t>
  </si>
  <si>
    <t>WILLIAMS, 
Mike</t>
  </si>
  <si>
    <t>JIMENEZ, 
Nahui</t>
  </si>
  <si>
    <t>EVANS, 
Shea</t>
  </si>
  <si>
    <t>SHAKER,
 Lilian Sabry</t>
  </si>
  <si>
    <t>NGUYEN,
 Minh Quan</t>
  </si>
  <si>
    <t>TAYLOR, 
Kenneth Charles</t>
  </si>
  <si>
    <t>READ, 
Tim</t>
  </si>
  <si>
    <t>Transfer of 818 ballot papers of HELOU, Anthony (4th excluded candidate)</t>
  </si>
  <si>
    <t>Transfer of 2227 ballot papers of EVANS, Shea (5th excluded candidate)</t>
  </si>
  <si>
    <t>Transfer of 4425 ballot papers of JIMENEZ, Nahui (6th excluded candidate)</t>
  </si>
  <si>
    <t>Transfer of 536 ballot papers of SHAKER, Lilian Sabry (2nd excluded candidate)</t>
  </si>
  <si>
    <t>Total Valid first preference votes polled for all candidates 43445</t>
  </si>
  <si>
    <t>Number of informal votes 1733</t>
  </si>
  <si>
    <t>Transfer of 5632 ballot papers of NGUYEN, Minh Quan (7th excluded candidate)</t>
  </si>
  <si>
    <t>Number of votes required to constitute an absolute majority on first count 21723</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</si>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</sst>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
      <left>
        <color indexed="63"/>
      </left>
      <right style="thin">
        <color indexed="11"/>
      </right>
      <top style="thin">
        <color indexed="11"/>
      </top>
      <bottom style="thin">
        <color indexed="1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3" fillId="0" borderId="10" xfId="0" applyFont="1" applyBorder="1" applyAlignment="1" applyProtection="1">
      <alignment horizontal="left" wrapText="1" readingOrder="1"/>
      <protection locked="0"/>
    </xf>
    <xf numFmtId="0" fontId="3" fillId="0" borderId="10" xfId="0" applyFont="1" applyBorder="1" applyAlignment="1" applyProtection="1">
      <alignment horizontal="center" wrapText="1" readingOrder="1"/>
      <protection locked="0"/>
    </xf>
    <xf numFmtId="0" fontId="3" fillId="0" borderId="10" xfId="0" applyFont="1" applyBorder="1" applyAlignment="1" applyProtection="1">
      <alignment horizontal="left" vertical="center" wrapText="1" readingOrder="1"/>
      <protection locked="0"/>
    </xf>
    <xf numFmtId="0" fontId="3" fillId="0" borderId="10" xfId="0" applyFont="1" applyBorder="1" applyAlignment="1" applyProtection="1">
      <alignment horizontal="center" vertical="center" wrapText="1" readingOrder="1"/>
      <protection locked="0"/>
    </xf>
    <xf numFmtId="0" fontId="3" fillId="0" borderId="10" xfId="0" applyFont="1" applyBorder="1" applyAlignment="1" applyProtection="1">
      <alignment horizontal="center" vertical="top" wrapText="1" readingOrder="1"/>
      <protection locked="0"/>
    </xf>
    <xf numFmtId="0" fontId="0" fillId="0" borderId="0" xfId="0" applyAlignment="1">
      <alignment/>
    </xf>
    <xf numFmtId="0" fontId="5" fillId="0" borderId="0" xfId="0" applyFont="1" applyAlignment="1" applyProtection="1">
      <alignment vertical="top" wrapText="1" readingOrder="1"/>
      <protection locked="0"/>
    </xf>
    <xf numFmtId="0" fontId="3" fillId="0" borderId="11" xfId="0" applyFont="1" applyBorder="1" applyAlignment="1" applyProtection="1">
      <alignment horizontal="center" vertical="center" wrapText="1" readingOrder="1"/>
      <protection locked="0"/>
    </xf>
    <xf numFmtId="0" fontId="3" fillId="0" borderId="12" xfId="0" applyFont="1" applyBorder="1" applyAlignment="1" applyProtection="1">
      <alignment horizontal="center" vertical="center" wrapText="1" readingOrder="1"/>
      <protection locked="0"/>
    </xf>
    <xf numFmtId="0" fontId="2" fillId="0" borderId="0" xfId="0" applyFont="1" applyAlignment="1" applyProtection="1">
      <alignment vertical="top" wrapText="1" readingOrder="1"/>
      <protection locked="0"/>
    </xf>
    <xf numFmtId="0" fontId="0" fillId="0" borderId="0" xfId="0" applyAlignment="1">
      <alignment/>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3" fillId="0" borderId="10" xfId="0" applyFont="1" applyBorder="1" applyAlignment="1" applyProtection="1">
      <alignment horizontal="center" wrapText="1" readingOrder="1"/>
      <protection locked="0"/>
    </xf>
    <xf numFmtId="0" fontId="0" fillId="0" borderId="12" xfId="0" applyBorder="1" applyAlignment="1" applyProtection="1">
      <alignment vertical="top" wrapText="1"/>
      <protection locked="0"/>
    </xf>
    <xf numFmtId="0" fontId="3" fillId="0" borderId="10" xfId="0" applyFont="1" applyBorder="1" applyAlignment="1" applyProtection="1">
      <alignment horizontal="center" vertical="top" wrapText="1" readingOrder="1"/>
      <protection locked="0"/>
    </xf>
    <xf numFmtId="0" fontId="3" fillId="0" borderId="10" xfId="0" applyFont="1" applyBorder="1" applyAlignment="1" applyProtection="1">
      <alignment horizontal="center" vertical="center" wrapText="1" readingOrder="1"/>
      <protection locked="0"/>
    </xf>
    <xf numFmtId="0" fontId="7"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114300</xdr:rowOff>
    </xdr:to>
    <xdr:sp>
      <xdr:nvSpPr>
        <xdr:cNvPr id="1" name="TextBox 1"/>
        <xdr:cNvSpPr txBox="1">
          <a:spLocks noChangeArrowheads="1"/>
        </xdr:cNvSpPr>
      </xdr:nvSpPr>
      <xdr:spPr>
        <a:xfrm rot="19073957">
          <a:off x="2790825" y="2990850"/>
          <a:ext cx="5848350" cy="2495550"/>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2" width="12.8515625" style="0" customWidth="1"/>
  </cols>
  <sheetData>
    <row r="1" spans="1:7" ht="30.75" customHeight="1">
      <c r="A1" s="10" t="s">
        <v>27</v>
      </c>
      <c r="B1" s="11"/>
      <c r="C1" s="11"/>
      <c r="D1" s="11"/>
      <c r="E1" s="11"/>
      <c r="F1" s="11"/>
      <c r="G1" s="11"/>
    </row>
    <row r="2" spans="1:7" ht="16.5" customHeight="1">
      <c r="A2" s="12"/>
      <c r="B2" s="11"/>
      <c r="C2" s="11"/>
      <c r="D2" s="11"/>
      <c r="E2" s="11"/>
      <c r="F2" s="11"/>
      <c r="G2" s="11"/>
    </row>
    <row r="3" spans="1:7" ht="22.5" customHeight="1">
      <c r="A3" s="13" t="s">
        <v>3</v>
      </c>
      <c r="B3" s="11"/>
      <c r="C3" s="11"/>
      <c r="D3" s="11"/>
      <c r="E3" s="11"/>
      <c r="F3" s="11"/>
      <c r="G3" s="11"/>
    </row>
    <row r="4" spans="1:7" ht="18.75" customHeight="1">
      <c r="A4" s="14" t="s">
        <v>4</v>
      </c>
      <c r="B4" s="11"/>
      <c r="C4" s="11"/>
      <c r="D4" s="11"/>
      <c r="E4" s="11"/>
      <c r="F4" s="11"/>
      <c r="G4" s="11"/>
    </row>
    <row r="5" s="6" customFormat="1" ht="18.75" customHeight="1">
      <c r="A5" s="7"/>
    </row>
    <row r="6" spans="1:7" s="6" customFormat="1" ht="18.75" customHeight="1">
      <c r="A6" s="21" t="s">
        <v>28</v>
      </c>
      <c r="B6" s="21"/>
      <c r="C6" s="21"/>
      <c r="D6" s="21"/>
      <c r="E6" s="21"/>
      <c r="F6" s="21"/>
      <c r="G6" s="21"/>
    </row>
    <row r="7" spans="1:7" s="6" customFormat="1" ht="18.75" customHeight="1">
      <c r="A7" s="21"/>
      <c r="B7" s="21"/>
      <c r="C7" s="21"/>
      <c r="D7" s="21"/>
      <c r="E7" s="21"/>
      <c r="F7" s="21"/>
      <c r="G7" s="21"/>
    </row>
    <row r="8" spans="1:7" ht="16.5" customHeight="1">
      <c r="A8" s="15"/>
      <c r="B8" s="11"/>
      <c r="C8" s="11"/>
      <c r="D8" s="11"/>
      <c r="E8" s="11"/>
      <c r="F8" s="11"/>
      <c r="G8" s="11"/>
    </row>
    <row r="9" spans="1:7" ht="16.5" customHeight="1">
      <c r="A9" s="15" t="s">
        <v>23</v>
      </c>
      <c r="B9" s="11"/>
      <c r="C9" s="11"/>
      <c r="D9" s="11"/>
      <c r="E9" s="11"/>
      <c r="F9" s="11"/>
      <c r="G9" s="11"/>
    </row>
    <row r="10" spans="1:7" ht="15.75" customHeight="1">
      <c r="A10" s="15" t="s">
        <v>26</v>
      </c>
      <c r="B10" s="11"/>
      <c r="C10" s="11"/>
      <c r="D10" s="11"/>
      <c r="E10" s="11"/>
      <c r="F10" s="11"/>
      <c r="G10" s="11"/>
    </row>
    <row r="11" spans="1:7" ht="15.75" customHeight="1">
      <c r="A11" s="15" t="s">
        <v>24</v>
      </c>
      <c r="B11" s="11"/>
      <c r="C11" s="11"/>
      <c r="D11" s="11"/>
      <c r="E11" s="11"/>
      <c r="F11" s="11"/>
      <c r="G11" s="11"/>
    </row>
    <row r="12" ht="26.25" customHeight="1"/>
    <row r="13" spans="1:12" ht="31.5">
      <c r="A13" s="3" t="s">
        <v>0</v>
      </c>
      <c r="B13" s="5" t="s">
        <v>11</v>
      </c>
      <c r="C13" s="5" t="s">
        <v>12</v>
      </c>
      <c r="D13" s="5" t="s">
        <v>13</v>
      </c>
      <c r="E13" s="5" t="s">
        <v>14</v>
      </c>
      <c r="F13" s="5" t="s">
        <v>15</v>
      </c>
      <c r="G13" s="18" t="s">
        <v>16</v>
      </c>
      <c r="H13" s="17"/>
      <c r="I13" s="5" t="s">
        <v>5</v>
      </c>
      <c r="J13" s="5" t="s">
        <v>17</v>
      </c>
      <c r="K13" s="5" t="s">
        <v>18</v>
      </c>
      <c r="L13" s="2" t="s">
        <v>6</v>
      </c>
    </row>
    <row r="14" spans="1:12" ht="21">
      <c r="A14" s="3" t="s">
        <v>7</v>
      </c>
      <c r="B14" s="4">
        <v>551</v>
      </c>
      <c r="C14" s="4">
        <v>12392</v>
      </c>
      <c r="D14" s="4">
        <v>3506</v>
      </c>
      <c r="E14" s="4">
        <v>1933</v>
      </c>
      <c r="F14" s="4">
        <v>529</v>
      </c>
      <c r="G14" s="19">
        <v>4723</v>
      </c>
      <c r="H14" s="17"/>
      <c r="I14" s="4">
        <v>699</v>
      </c>
      <c r="J14" s="4">
        <v>153</v>
      </c>
      <c r="K14" s="4">
        <v>18959</v>
      </c>
      <c r="L14" s="4">
        <f>SUM(B14:K14)</f>
        <v>43445</v>
      </c>
    </row>
    <row r="15" spans="1:12" ht="21">
      <c r="A15" s="3" t="s">
        <v>8</v>
      </c>
      <c r="B15" s="4">
        <v>63</v>
      </c>
      <c r="C15" s="4">
        <v>11</v>
      </c>
      <c r="D15" s="4">
        <v>16</v>
      </c>
      <c r="E15" s="4">
        <v>14</v>
      </c>
      <c r="F15" s="4">
        <v>7</v>
      </c>
      <c r="G15" s="19">
        <v>7</v>
      </c>
      <c r="H15" s="17"/>
      <c r="I15" s="4">
        <v>17</v>
      </c>
      <c r="J15" s="4"/>
      <c r="K15" s="4">
        <v>18</v>
      </c>
      <c r="L15" s="4">
        <f aca="true" t="shared" si="0" ref="L15:L30">SUM(B15:K15)</f>
        <v>153</v>
      </c>
    </row>
    <row r="16" spans="1:12" ht="12.75">
      <c r="A16" s="1" t="s">
        <v>1</v>
      </c>
      <c r="B16" s="2">
        <f aca="true" t="shared" si="1" ref="B16:G16">B14+B15</f>
        <v>614</v>
      </c>
      <c r="C16" s="2">
        <f t="shared" si="1"/>
        <v>12403</v>
      </c>
      <c r="D16" s="2">
        <f t="shared" si="1"/>
        <v>3522</v>
      </c>
      <c r="E16" s="2">
        <f t="shared" si="1"/>
        <v>1947</v>
      </c>
      <c r="F16" s="2">
        <f t="shared" si="1"/>
        <v>536</v>
      </c>
      <c r="G16" s="16">
        <f t="shared" si="1"/>
        <v>4730</v>
      </c>
      <c r="H16" s="17"/>
      <c r="I16" s="2">
        <f>I14+I15</f>
        <v>716</v>
      </c>
      <c r="J16" s="2"/>
      <c r="K16" s="2">
        <v>18977</v>
      </c>
      <c r="L16" s="4">
        <f t="shared" si="0"/>
        <v>43445</v>
      </c>
    </row>
    <row r="17" spans="1:12" ht="21">
      <c r="A17" s="3" t="s">
        <v>22</v>
      </c>
      <c r="B17" s="4">
        <v>155</v>
      </c>
      <c r="C17" s="4">
        <v>36</v>
      </c>
      <c r="D17" s="4">
        <v>33</v>
      </c>
      <c r="E17" s="4">
        <v>40</v>
      </c>
      <c r="F17" s="4"/>
      <c r="G17" s="19">
        <v>201</v>
      </c>
      <c r="H17" s="17"/>
      <c r="I17" s="4">
        <v>50</v>
      </c>
      <c r="J17" s="4"/>
      <c r="K17" s="4">
        <v>21</v>
      </c>
      <c r="L17" s="4">
        <f t="shared" si="0"/>
        <v>536</v>
      </c>
    </row>
    <row r="18" spans="1:12" ht="12.75">
      <c r="A18" s="1" t="s">
        <v>1</v>
      </c>
      <c r="B18" s="2">
        <f>B16+B17</f>
        <v>769</v>
      </c>
      <c r="C18" s="2">
        <f>C16+C17</f>
        <v>12439</v>
      </c>
      <c r="D18" s="2">
        <f>D16+D17</f>
        <v>3555</v>
      </c>
      <c r="E18" s="2">
        <f>E16+E17</f>
        <v>1987</v>
      </c>
      <c r="F18" s="2"/>
      <c r="G18" s="16">
        <f>G16+G17</f>
        <v>4931</v>
      </c>
      <c r="H18" s="17"/>
      <c r="I18" s="2">
        <f>I16+I17</f>
        <v>766</v>
      </c>
      <c r="J18" s="2"/>
      <c r="K18" s="2">
        <v>18998</v>
      </c>
      <c r="L18" s="4">
        <f t="shared" si="0"/>
        <v>43445</v>
      </c>
    </row>
    <row r="19" spans="1:12" ht="21">
      <c r="A19" s="3" t="s">
        <v>9</v>
      </c>
      <c r="B19" s="4">
        <v>49</v>
      </c>
      <c r="C19" s="4">
        <v>107</v>
      </c>
      <c r="D19" s="4">
        <v>144</v>
      </c>
      <c r="E19" s="4">
        <v>135</v>
      </c>
      <c r="F19" s="4"/>
      <c r="G19" s="19">
        <v>75</v>
      </c>
      <c r="H19" s="17"/>
      <c r="I19" s="4"/>
      <c r="J19" s="4"/>
      <c r="K19" s="4">
        <v>256</v>
      </c>
      <c r="L19" s="4">
        <f t="shared" si="0"/>
        <v>766</v>
      </c>
    </row>
    <row r="20" spans="1:12" ht="12.75">
      <c r="A20" s="1" t="s">
        <v>1</v>
      </c>
      <c r="B20" s="2">
        <f>B18+B19</f>
        <v>818</v>
      </c>
      <c r="C20" s="2">
        <f>C18+C19</f>
        <v>12546</v>
      </c>
      <c r="D20" s="2">
        <f>D18+D19</f>
        <v>3699</v>
      </c>
      <c r="E20" s="2">
        <f>E18+E19</f>
        <v>2122</v>
      </c>
      <c r="F20" s="2"/>
      <c r="G20" s="16">
        <f>G18+G19</f>
        <v>5006</v>
      </c>
      <c r="H20" s="17"/>
      <c r="I20" s="2"/>
      <c r="J20" s="2"/>
      <c r="K20" s="2">
        <f>K18+K19</f>
        <v>19254</v>
      </c>
      <c r="L20" s="4">
        <f t="shared" si="0"/>
        <v>43445</v>
      </c>
    </row>
    <row r="21" spans="1:12" ht="21">
      <c r="A21" s="3" t="s">
        <v>19</v>
      </c>
      <c r="B21" s="4"/>
      <c r="C21" s="4">
        <v>278</v>
      </c>
      <c r="D21" s="4">
        <v>89</v>
      </c>
      <c r="E21" s="4">
        <v>105</v>
      </c>
      <c r="F21" s="4"/>
      <c r="G21" s="19">
        <v>260</v>
      </c>
      <c r="H21" s="17"/>
      <c r="I21" s="4"/>
      <c r="J21" s="4"/>
      <c r="K21" s="4">
        <v>86</v>
      </c>
      <c r="L21" s="4">
        <f t="shared" si="0"/>
        <v>818</v>
      </c>
    </row>
    <row r="22" spans="1:12" ht="12.75">
      <c r="A22" s="1" t="s">
        <v>1</v>
      </c>
      <c r="B22" s="2"/>
      <c r="C22" s="2">
        <f>C20+C21</f>
        <v>12824</v>
      </c>
      <c r="D22" s="2">
        <f>D20+D21</f>
        <v>3788</v>
      </c>
      <c r="E22" s="2">
        <f>E20+E21</f>
        <v>2227</v>
      </c>
      <c r="F22" s="2"/>
      <c r="G22" s="16">
        <f>G20+G21</f>
        <v>5266</v>
      </c>
      <c r="H22" s="17"/>
      <c r="I22" s="2"/>
      <c r="J22" s="2"/>
      <c r="K22" s="2">
        <f>K20+K21</f>
        <v>19340</v>
      </c>
      <c r="L22" s="4">
        <f t="shared" si="0"/>
        <v>43445</v>
      </c>
    </row>
    <row r="23" spans="1:12" ht="21">
      <c r="A23" s="3" t="s">
        <v>20</v>
      </c>
      <c r="B23" s="4"/>
      <c r="C23" s="4">
        <v>464</v>
      </c>
      <c r="D23" s="4">
        <v>637</v>
      </c>
      <c r="E23" s="4"/>
      <c r="F23" s="4"/>
      <c r="G23" s="19">
        <v>209</v>
      </c>
      <c r="H23" s="17"/>
      <c r="I23" s="4"/>
      <c r="J23" s="4"/>
      <c r="K23" s="4">
        <v>917</v>
      </c>
      <c r="L23" s="4">
        <f t="shared" si="0"/>
        <v>2227</v>
      </c>
    </row>
    <row r="24" spans="1:12" ht="12.75">
      <c r="A24" s="1" t="s">
        <v>1</v>
      </c>
      <c r="B24" s="2"/>
      <c r="C24" s="2">
        <f>C22+C23</f>
        <v>13288</v>
      </c>
      <c r="D24" s="2">
        <f>D22+D23</f>
        <v>4425</v>
      </c>
      <c r="E24" s="2"/>
      <c r="F24" s="2"/>
      <c r="G24" s="16">
        <f>G22+G23</f>
        <v>5475</v>
      </c>
      <c r="H24" s="17"/>
      <c r="I24" s="2"/>
      <c r="J24" s="2"/>
      <c r="K24" s="2">
        <f>K22+K23</f>
        <v>20257</v>
      </c>
      <c r="L24" s="4">
        <f t="shared" si="0"/>
        <v>43445</v>
      </c>
    </row>
    <row r="25" spans="1:12" ht="21">
      <c r="A25" s="3" t="s">
        <v>21</v>
      </c>
      <c r="B25" s="4"/>
      <c r="C25" s="4">
        <v>566</v>
      </c>
      <c r="D25" s="4"/>
      <c r="E25" s="4"/>
      <c r="F25" s="4"/>
      <c r="G25" s="19">
        <v>157</v>
      </c>
      <c r="H25" s="17"/>
      <c r="I25" s="4"/>
      <c r="J25" s="4"/>
      <c r="K25" s="4">
        <v>3702</v>
      </c>
      <c r="L25" s="4">
        <f t="shared" si="0"/>
        <v>4425</v>
      </c>
    </row>
    <row r="26" spans="1:12" ht="12.75">
      <c r="A26" s="1" t="s">
        <v>1</v>
      </c>
      <c r="B26" s="4"/>
      <c r="C26" s="2">
        <f>C24+C25</f>
        <v>13854</v>
      </c>
      <c r="D26" s="2"/>
      <c r="E26" s="2"/>
      <c r="F26" s="2"/>
      <c r="G26" s="16">
        <f>G24+G25</f>
        <v>5632</v>
      </c>
      <c r="H26" s="17"/>
      <c r="I26" s="2"/>
      <c r="J26" s="2"/>
      <c r="K26" s="2">
        <f>K24+K25</f>
        <v>23959</v>
      </c>
      <c r="L26" s="4">
        <f>SUM(B26:K26)</f>
        <v>43445</v>
      </c>
    </row>
    <row r="27" spans="1:12" ht="21">
      <c r="A27" s="3" t="s">
        <v>25</v>
      </c>
      <c r="B27" s="4"/>
      <c r="C27" s="4">
        <v>1927</v>
      </c>
      <c r="D27" s="4"/>
      <c r="E27" s="4"/>
      <c r="F27" s="4"/>
      <c r="G27" s="8"/>
      <c r="H27" s="9"/>
      <c r="I27" s="4"/>
      <c r="J27" s="4"/>
      <c r="K27" s="4">
        <v>3705</v>
      </c>
      <c r="L27" s="4">
        <f>SUM(B27:K27)</f>
        <v>5632</v>
      </c>
    </row>
    <row r="28" spans="1:12" ht="12.75">
      <c r="A28" s="1" t="s">
        <v>2</v>
      </c>
      <c r="B28" s="2"/>
      <c r="C28" s="2">
        <f>C26+C27</f>
        <v>15781</v>
      </c>
      <c r="D28" s="2"/>
      <c r="E28" s="2"/>
      <c r="F28" s="2"/>
      <c r="G28" s="16"/>
      <c r="H28" s="17"/>
      <c r="I28" s="2"/>
      <c r="J28" s="2"/>
      <c r="K28" s="2">
        <f>K26+K27</f>
        <v>27664</v>
      </c>
      <c r="L28" s="4">
        <f>SUM(B28:K28)</f>
        <v>43445</v>
      </c>
    </row>
    <row r="29" ht="409.5" customHeight="1" hidden="1">
      <c r="L29" s="4">
        <f t="shared" si="0"/>
        <v>0</v>
      </c>
    </row>
    <row r="30" ht="2.25" customHeight="1">
      <c r="L30" s="4">
        <f t="shared" si="0"/>
        <v>0</v>
      </c>
    </row>
    <row r="31" spans="1:3" ht="18.75" customHeight="1">
      <c r="A31" s="20" t="s">
        <v>10</v>
      </c>
      <c r="B31" s="11"/>
      <c r="C31" s="11"/>
    </row>
    <row r="32" ht="1.5" customHeight="1"/>
  </sheetData>
  <sheetProtection/>
  <mergeCells count="26">
    <mergeCell ref="A6:G7"/>
    <mergeCell ref="G25:H25"/>
    <mergeCell ref="G28:H28"/>
    <mergeCell ref="A31:C31"/>
    <mergeCell ref="G17:H17"/>
    <mergeCell ref="G18:H18"/>
    <mergeCell ref="G19:H19"/>
    <mergeCell ref="G20:H20"/>
    <mergeCell ref="G21:H21"/>
    <mergeCell ref="G26:H26"/>
    <mergeCell ref="G27:H27"/>
    <mergeCell ref="A1:G1"/>
    <mergeCell ref="A2:G2"/>
    <mergeCell ref="A3:G3"/>
    <mergeCell ref="A4:G4"/>
    <mergeCell ref="A8:G8"/>
    <mergeCell ref="A9:G9"/>
    <mergeCell ref="G22:H22"/>
    <mergeCell ref="A10:G10"/>
    <mergeCell ref="A11:G11"/>
    <mergeCell ref="G13:H13"/>
    <mergeCell ref="G14:H14"/>
    <mergeCell ref="G15:H15"/>
    <mergeCell ref="G16:H16"/>
    <mergeCell ref="G23:H23"/>
    <mergeCell ref="G24:H24"/>
  </mergeCells>
  <printOptions/>
  <pageMargins left="0.7874015748031497" right="0.7874015748031497" top="0.7874015748031497" bottom="0.7874015748031497" header="0.7874015748031497" footer="0.7874015748031497"/>
  <pageSetup horizontalDpi="600" verticalDpi="600" orientation="landscape" paperSize="9" scale="7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2023-03-30T03:07:24Z</dcterms:created>
  <dcterms:modified xsi:type="dcterms:W3CDTF">2023-06-05T23:39:12Z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EPORTAL005-1252291003-1931</vt:lpwstr>
  </property>
  <property fmtid="{D5CDD505-2E9C-101B-9397-08002B2CF9AE}" pid="3" name="_dlc_DocIdItemGuid">
    <vt:lpwstr>608860f7-e22e-482a-95f5-3d4adc7bcfde</vt:lpwstr>
  </property>
  <property fmtid="{D5CDD505-2E9C-101B-9397-08002B2CF9AE}" pid="4" name="_dlc_DocIdUrl">
    <vt:lpwstr>https://vec365.sharepoint.com/sites/eportal-005/_layouts/15/DocIdRedir.aspx?ID=EPORTAL005-1252291003-1931, EPORTAL005-1252291003-1931</vt:lpwstr>
  </property>
  <property fmtid="{D5CDD505-2E9C-101B-9397-08002B2CF9AE}" pid="5" name="oebf8776aeef45c2ac52031d8b3a3a05">
    <vt:lpwstr/>
  </property>
  <property fmtid="{D5CDD505-2E9C-101B-9397-08002B2CF9AE}" pid="6" name="n313aaee84f34c5181c1bf8429be1e14">
    <vt:lpwstr/>
  </property>
  <property fmtid="{D5CDD505-2E9C-101B-9397-08002B2CF9AE}" pid="7" name="k8ac677a5b284ae9b558dfebc9dd44ba">
    <vt:lpwstr/>
  </property>
  <property fmtid="{D5CDD505-2E9C-101B-9397-08002B2CF9AE}" pid="8" name="TaxKeyword">
    <vt:lpwstr/>
  </property>
  <property fmtid="{D5CDD505-2E9C-101B-9397-08002B2CF9AE}" pid="9" name="g27cbe6a8534470090c2084bae4d830a">
    <vt:lpwstr/>
  </property>
  <property fmtid="{D5CDD505-2E9C-101B-9397-08002B2CF9AE}" pid="10" name="MediaServiceImageTags">
    <vt:lpwstr/>
  </property>
  <property fmtid="{D5CDD505-2E9C-101B-9397-08002B2CF9AE}" pid="11" name="Council">
    <vt:lpwstr/>
  </property>
  <property fmtid="{D5CDD505-2E9C-101B-9397-08002B2CF9AE}" pid="12" name="Agency">
    <vt:lpwstr>1;#Victorian Electoral Commission|80f02476-18e5-44b8-b6bf-9dffda064e6e</vt:lpwstr>
  </property>
  <property fmtid="{D5CDD505-2E9C-101B-9397-08002B2CF9AE}" pid="13" name="Records Category">
    <vt:lpwstr/>
  </property>
  <property fmtid="{D5CDD505-2E9C-101B-9397-08002B2CF9AE}" pid="14" name="CategoryOfComplaint">
    <vt:lpwstr/>
  </property>
  <property fmtid="{D5CDD505-2E9C-101B-9397-08002B2CF9AE}" pid="15" name="RevIMBCS">
    <vt:lpwstr>7;#Z_Unsentenced|aea6191a-5e1f-4e42-a7ce-0dbae88f6f66</vt:lpwstr>
  </property>
  <property fmtid="{D5CDD505-2E9C-101B-9397-08002B2CF9AE}" pid="16" name="Document Type">
    <vt:lpwstr/>
  </property>
  <property fmtid="{D5CDD505-2E9C-101B-9397-08002B2CF9AE}" pid="17" name="SubmissionStage">
    <vt:lpwstr/>
  </property>
  <property fmtid="{D5CDD505-2E9C-101B-9397-08002B2CF9AE}" pid="18" name="Disposition">
    <vt:lpwstr/>
  </property>
  <property fmtid="{D5CDD505-2E9C-101B-9397-08002B2CF9AE}" pid="19" name="ContentTypeId">
    <vt:lpwstr>0x010100F48EF307B9BDE94FAD2E991BF2724B3701001448A02634C0AB46B43FC6460723380A</vt:lpwstr>
  </property>
  <property fmtid="{D5CDD505-2E9C-101B-9397-08002B2CF9AE}" pid="20" name="i0f84bba906045b4af568ee102a52dcb">
    <vt:lpwstr>Z_Unsentenced|aea6191a-5e1f-4e42-a7ce-0dbae88f6f66</vt:lpwstr>
  </property>
  <property fmtid="{D5CDD505-2E9C-101B-9397-08002B2CF9AE}" pid="21" name="lcf76f155ced4ddcb4097134ff3c332f">
    <vt:lpwstr/>
  </property>
  <property fmtid="{D5CDD505-2E9C-101B-9397-08002B2CF9AE}" pid="22" name="i5ba89ef2f2f4b4389f2a61f8de37b25">
    <vt:lpwstr>Victorian Electoral Commission|80f02476-18e5-44b8-b6bf-9dffda064e6e</vt:lpwstr>
  </property>
  <property fmtid="{D5CDD505-2E9C-101B-9397-08002B2CF9AE}" pid="23" name="aa6d6a01bb12402aa2b6ef18fbfe029d">
    <vt:lpwstr/>
  </property>
  <property fmtid="{D5CDD505-2E9C-101B-9397-08002B2CF9AE}" pid="24" name="f94e959ca20d4468815e4662d892c7ce">
    <vt:lpwstr/>
  </property>
  <property fmtid="{D5CDD505-2E9C-101B-9397-08002B2CF9AE}" pid="25" name="TaxCatchAll">
    <vt:lpwstr>1;#Victorian Electoral Commission|80f02476-18e5-44b8-b6bf-9dffda064e6e;#7;#Z_Unsentenced|aea6191a-5e1f-4e42-a7ce-0dbae88f6f66</vt:lpwstr>
  </property>
  <property fmtid="{D5CDD505-2E9C-101B-9397-08002B2CF9AE}" pid="26" name="TaxKeywordTaxHTField">
    <vt:lpwstr/>
  </property>
</Properties>
</file>